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120" yWindow="795" windowWidth="28800" windowHeight="16425"/>
  </bookViews>
  <sheets>
    <sheet name="Total" sheetId="3" r:id="rId1"/>
  </sheet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3" l="1"/>
  <c r="E31" i="3"/>
  <c r="E32" i="3"/>
  <c r="E33" i="3"/>
  <c r="E34" i="3"/>
  <c r="E35" i="3"/>
  <c r="E36" i="3"/>
  <c r="E37" i="3"/>
  <c r="E29" i="3"/>
  <c r="E25" i="3"/>
  <c r="E21" i="3"/>
  <c r="E22" i="3"/>
  <c r="E23" i="3"/>
  <c r="E24" i="3"/>
  <c r="E20" i="3"/>
  <c r="E17" i="3"/>
  <c r="E10" i="3"/>
  <c r="E11" i="3"/>
  <c r="E12" i="3"/>
  <c r="E13" i="3"/>
  <c r="E14" i="3"/>
  <c r="E15" i="3"/>
  <c r="E16" i="3"/>
  <c r="E9" i="3"/>
  <c r="F38" i="3"/>
  <c r="E38" i="3"/>
  <c r="F26" i="3"/>
  <c r="E26" i="3"/>
  <c r="F18" i="3"/>
  <c r="E41" i="3"/>
  <c r="E40" i="3"/>
  <c r="F39" i="3"/>
  <c r="F40" i="3"/>
  <c r="F41" i="3"/>
  <c r="F42" i="3"/>
  <c r="E18" i="3"/>
  <c r="E39" i="3"/>
  <c r="B4" i="3"/>
</calcChain>
</file>

<file path=xl/sharedStrings.xml><?xml version="1.0" encoding="utf-8"?>
<sst xmlns="http://schemas.openxmlformats.org/spreadsheetml/2006/main" count="92" uniqueCount="40">
  <si>
    <t>Ассортимент</t>
  </si>
  <si>
    <t>Assortment</t>
  </si>
  <si>
    <t>Surtido</t>
  </si>
  <si>
    <t>%</t>
  </si>
  <si>
    <t>Shirts</t>
  </si>
  <si>
    <t>Футболки</t>
  </si>
  <si>
    <t>Верхняя одежда</t>
  </si>
  <si>
    <t>Skirts</t>
  </si>
  <si>
    <t>Knitwear</t>
  </si>
  <si>
    <t>Accessories</t>
  </si>
  <si>
    <t xml:space="preserve"> WOMAN</t>
  </si>
  <si>
    <t>шт/ pcs/ un</t>
  </si>
  <si>
    <t>Out Garments</t>
  </si>
  <si>
    <t>Prenda Exterior</t>
  </si>
  <si>
    <t>трикотаж</t>
  </si>
  <si>
    <t>Tricotosa</t>
  </si>
  <si>
    <t>брюки</t>
  </si>
  <si>
    <t>Trousers</t>
  </si>
  <si>
    <t>Pantalones</t>
  </si>
  <si>
    <t>платья</t>
  </si>
  <si>
    <t>Dresses</t>
  </si>
  <si>
    <t>Vestidos</t>
  </si>
  <si>
    <t>юбки</t>
  </si>
  <si>
    <t>Faldas</t>
  </si>
  <si>
    <t>рубашки</t>
  </si>
  <si>
    <t>Camisas</t>
  </si>
  <si>
    <t>T-Shirts</t>
  </si>
  <si>
    <t>Camisetas</t>
  </si>
  <si>
    <t>аксессуары</t>
  </si>
  <si>
    <t>Accesorios</t>
  </si>
  <si>
    <t>TOTAL</t>
  </si>
  <si>
    <t>MAN</t>
  </si>
  <si>
    <t>KIDS</t>
  </si>
  <si>
    <t>Total Textil</t>
  </si>
  <si>
    <t>Total Acc.</t>
  </si>
  <si>
    <t>Calzado</t>
  </si>
  <si>
    <t>Shoes</t>
  </si>
  <si>
    <t>Total Shoes</t>
  </si>
  <si>
    <t>MANGO</t>
  </si>
  <si>
    <t>MANGO MIX SS-19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</si>
</sst>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20"/>
      <color theme="1"/>
      <name val="Apple Chancery"/>
      <family val="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8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3" borderId="4" xfId="11" applyFont="1" applyFill="1" applyBorder="1" applyAlignment="1">
      <alignment horizontal="center" vertical="center" wrapText="1"/>
    </xf>
    <xf numFmtId="0" fontId="2" fillId="3" borderId="5" xfId="11" applyFont="1" applyFill="1" applyBorder="1" applyAlignment="1">
      <alignment horizontal="center" vertical="center" wrapText="1"/>
    </xf>
    <xf numFmtId="1" fontId="2" fillId="3" borderId="5" xfId="11" applyNumberFormat="1" applyFont="1" applyFill="1" applyBorder="1" applyAlignment="1">
      <alignment horizontal="center" vertical="center" wrapText="1"/>
    </xf>
    <xf numFmtId="2" fontId="2" fillId="3" borderId="11" xfId="11" applyNumberFormat="1" applyFont="1" applyFill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left"/>
    </xf>
    <xf numFmtId="0" fontId="7" fillId="0" borderId="5" xfId="12" applyFont="1" applyFill="1" applyBorder="1"/>
    <xf numFmtId="0" fontId="7" fillId="0" borderId="7" xfId="12" applyFont="1" applyFill="1" applyBorder="1" applyAlignment="1"/>
    <xf numFmtId="0" fontId="7" fillId="0" borderId="9" xfId="12" applyFont="1" applyFill="1" applyBorder="1" applyAlignment="1">
      <alignment horizontal="left"/>
    </xf>
    <xf numFmtId="0" fontId="7" fillId="0" borderId="8" xfId="12" applyFont="1" applyFill="1" applyBorder="1"/>
    <xf numFmtId="0" fontId="7" fillId="0" borderId="0" xfId="12" applyFont="1" applyFill="1" applyBorder="1" applyAlignment="1"/>
    <xf numFmtId="0" fontId="7" fillId="0" borderId="9" xfId="12" applyFont="1" applyFill="1" applyBorder="1" applyAlignment="1">
      <alignment horizontal="left" vertical="center"/>
    </xf>
    <xf numFmtId="0" fontId="7" fillId="0" borderId="8" xfId="13" applyNumberFormat="1" applyFont="1" applyFill="1" applyBorder="1" applyAlignment="1">
      <alignment horizontal="left" vertical="center"/>
    </xf>
    <xf numFmtId="0" fontId="7" fillId="0" borderId="0" xfId="12" applyFont="1" applyFill="1" applyBorder="1" applyAlignment="1">
      <alignment horizontal="left" vertical="center"/>
    </xf>
    <xf numFmtId="0" fontId="7" fillId="0" borderId="12" xfId="12" applyFont="1" applyFill="1" applyBorder="1" applyAlignment="1">
      <alignment horizontal="left" vertical="center"/>
    </xf>
    <xf numFmtId="0" fontId="7" fillId="0" borderId="10" xfId="13" applyNumberFormat="1" applyFont="1" applyFill="1" applyBorder="1" applyAlignment="1">
      <alignment horizontal="left" vertical="center"/>
    </xf>
    <xf numFmtId="0" fontId="7" fillId="0" borderId="13" xfId="12" applyFont="1" applyFill="1" applyBorder="1" applyAlignment="1">
      <alignment horizontal="left" vertical="center"/>
    </xf>
    <xf numFmtId="0" fontId="9" fillId="0" borderId="9" xfId="12" applyFont="1" applyFill="1" applyBorder="1" applyAlignment="1">
      <alignment horizontal="left" vertical="center"/>
    </xf>
    <xf numFmtId="0" fontId="9" fillId="0" borderId="0" xfId="13" applyNumberFormat="1" applyFont="1" applyFill="1" applyBorder="1" applyAlignment="1">
      <alignment horizontal="left" vertical="center"/>
    </xf>
    <xf numFmtId="0" fontId="9" fillId="0" borderId="0" xfId="12" applyFont="1" applyFill="1" applyBorder="1" applyAlignment="1">
      <alignment horizontal="left" vertical="center"/>
    </xf>
    <xf numFmtId="0" fontId="9" fillId="0" borderId="4" xfId="12" applyFont="1" applyFill="1" applyBorder="1" applyAlignment="1">
      <alignment horizontal="left" vertical="center"/>
    </xf>
    <xf numFmtId="0" fontId="9" fillId="0" borderId="7" xfId="13" applyNumberFormat="1" applyFont="1" applyFill="1" applyBorder="1" applyAlignment="1">
      <alignment horizontal="left" vertical="center"/>
    </xf>
    <xf numFmtId="0" fontId="9" fillId="0" borderId="11" xfId="12" applyFont="1" applyFill="1" applyBorder="1" applyAlignment="1">
      <alignment horizontal="left" vertical="center"/>
    </xf>
    <xf numFmtId="0" fontId="9" fillId="2" borderId="1" xfId="12" applyFont="1" applyFill="1" applyBorder="1" applyAlignment="1">
      <alignment horizontal="left" vertical="center"/>
    </xf>
    <xf numFmtId="0" fontId="9" fillId="2" borderId="2" xfId="13" applyNumberFormat="1" applyFont="1" applyFill="1" applyBorder="1" applyAlignment="1">
      <alignment horizontal="left" vertical="center"/>
    </xf>
    <xf numFmtId="0" fontId="9" fillId="2" borderId="2" xfId="12" applyFont="1" applyFill="1" applyBorder="1" applyAlignment="1">
      <alignment horizontal="left" vertical="center"/>
    </xf>
    <xf numFmtId="1" fontId="2" fillId="2" borderId="6" xfId="0" applyNumberFormat="1" applyFont="1" applyFill="1" applyBorder="1"/>
    <xf numFmtId="2" fontId="2" fillId="2" borderId="10" xfId="11" applyNumberFormat="1" applyFont="1" applyFill="1" applyBorder="1" applyAlignment="1">
      <alignment horizontal="right"/>
    </xf>
    <xf numFmtId="2" fontId="2" fillId="2" borderId="6" xfId="11" applyNumberFormat="1" applyFont="1" applyFill="1" applyBorder="1" applyAlignment="1">
      <alignment horizontal="right"/>
    </xf>
    <xf numFmtId="0" fontId="9" fillId="2" borderId="12" xfId="12" applyFont="1" applyFill="1" applyBorder="1" applyAlignment="1">
      <alignment horizontal="left" vertical="center"/>
    </xf>
    <xf numFmtId="0" fontId="9" fillId="2" borderId="13" xfId="13" applyNumberFormat="1" applyFont="1" applyFill="1" applyBorder="1" applyAlignment="1">
      <alignment horizontal="left" vertical="center"/>
    </xf>
    <xf numFmtId="0" fontId="9" fillId="2" borderId="13" xfId="12" applyFont="1" applyFill="1" applyBorder="1" applyAlignment="1">
      <alignment horizontal="left" vertical="center"/>
    </xf>
    <xf numFmtId="1" fontId="2" fillId="2" borderId="10" xfId="0" applyNumberFormat="1" applyFont="1" applyFill="1" applyBorder="1"/>
    <xf numFmtId="1" fontId="2" fillId="0" borderId="10" xfId="0" applyNumberFormat="1" applyFont="1" applyFill="1" applyBorder="1"/>
    <xf numFmtId="2" fontId="2" fillId="0" borderId="10" xfId="11" applyNumberFormat="1" applyFont="1" applyFill="1" applyBorder="1" applyAlignment="1">
      <alignment horizontal="right"/>
    </xf>
    <xf numFmtId="2" fontId="2" fillId="3" borderId="5" xfId="11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/>
    <xf numFmtId="2" fontId="2" fillId="0" borderId="8" xfId="11" applyNumberFormat="1" applyFont="1" applyFill="1" applyBorder="1" applyAlignment="1">
      <alignment horizontal="right"/>
    </xf>
    <xf numFmtId="0" fontId="2" fillId="2" borderId="4" xfId="0" applyFont="1" applyFill="1" applyBorder="1" applyAlignment="1"/>
    <xf numFmtId="0" fontId="2" fillId="2" borderId="11" xfId="0" applyFont="1" applyFill="1" applyBorder="1" applyAlignment="1"/>
    <xf numFmtId="0" fontId="7" fillId="0" borderId="0" xfId="12" applyFont="1" applyFill="1" applyBorder="1"/>
    <xf numFmtId="0" fontId="7" fillId="0" borderId="0" xfId="13" applyNumberFormat="1" applyFont="1" applyFill="1" applyBorder="1" applyAlignment="1">
      <alignment horizontal="left" vertical="center"/>
    </xf>
    <xf numFmtId="0" fontId="7" fillId="0" borderId="7" xfId="12" applyFont="1" applyFill="1" applyBorder="1"/>
    <xf numFmtId="2" fontId="0" fillId="0" borderId="11" xfId="11" applyNumberFormat="1" applyFont="1" applyFill="1" applyBorder="1" applyAlignment="1">
      <alignment horizontal="right"/>
    </xf>
    <xf numFmtId="2" fontId="0" fillId="0" borderId="14" xfId="11" applyNumberFormat="1" applyFont="1" applyFill="1" applyBorder="1" applyAlignment="1">
      <alignment horizontal="right"/>
    </xf>
    <xf numFmtId="0" fontId="7" fillId="0" borderId="13" xfId="13" applyNumberFormat="1" applyFont="1" applyFill="1" applyBorder="1" applyAlignment="1">
      <alignment horizontal="left" vertical="center"/>
    </xf>
    <xf numFmtId="2" fontId="0" fillId="0" borderId="15" xfId="11" applyNumberFormat="1" applyFont="1" applyFill="1" applyBorder="1" applyAlignment="1">
      <alignment horizontal="right"/>
    </xf>
    <xf numFmtId="1" fontId="5" fillId="0" borderId="5" xfId="0" applyNumberFormat="1" applyFont="1" applyFill="1" applyBorder="1"/>
    <xf numFmtId="1" fontId="5" fillId="0" borderId="8" xfId="0" applyNumberFormat="1" applyFont="1" applyFill="1" applyBorder="1"/>
    <xf numFmtId="1" fontId="5" fillId="0" borderId="10" xfId="0" applyNumberFormat="1" applyFont="1" applyFill="1" applyBorder="1"/>
    <xf numFmtId="0" fontId="12" fillId="0" borderId="0" xfId="0" applyFont="1" applyBorder="1" applyAlignment="1">
      <alignment horizontal="left"/>
    </xf>
    <xf numFmtId="1" fontId="12" fillId="0" borderId="0" xfId="0" applyNumberFormat="1" applyFont="1" applyBorder="1" applyAlignment="1">
      <alignment horizontal="left"/>
    </xf>
    <xf numFmtId="0" fontId="9" fillId="2" borderId="1" xfId="12" applyFont="1" applyFill="1" applyBorder="1" applyAlignment="1">
      <alignment horizontal="left" vertical="center"/>
    </xf>
    <xf numFmtId="0" fontId="9" fillId="2" borderId="2" xfId="12" applyFont="1" applyFill="1" applyBorder="1" applyAlignment="1">
      <alignment horizontal="left" vertical="center"/>
    </xf>
    <xf numFmtId="0" fontId="9" fillId="2" borderId="3" xfId="12" applyFont="1" applyFill="1" applyBorder="1" applyAlignment="1">
      <alignment horizontal="left" vertical="center"/>
    </xf>
    <xf numFmtId="1" fontId="11" fillId="0" borderId="16" xfId="0" applyNumberFormat="1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</cellXfs>
  <cellStyles count="30">
    <cellStyle name="Excel Built-in Normal" xfId="12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Обычный 2" xfId="11"/>
    <cellStyle name="Обычный_For all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U42"/>
  <sheetViews>
    <sheetView tabSelected="1" zoomScale="80" zoomScaleNormal="80" zoomScalePageLayoutView="80" workbookViewId="0">
      <selection activeCell="I12" sqref="I12"/>
    </sheetView>
  </sheetViews>
  <sheetFormatPr defaultColWidth="9.140625" defaultRowHeight="15"/>
  <cols>
    <col min="1" max="1" width="5.7109375" customWidth="1"/>
    <col min="2" max="3" width="20.28515625" customWidth="1"/>
    <col min="4" max="4" width="20" customWidth="1"/>
    <col min="5" max="5" width="16.42578125" customWidth="1"/>
    <col min="6" max="6" width="16" customWidth="1"/>
    <col min="7" max="10" width="11.7109375" style="4" customWidth="1"/>
    <col min="11" max="11" width="14.85546875" style="1" customWidth="1"/>
    <col min="12" max="12" width="17.85546875" customWidth="1"/>
    <col min="13" max="13" width="16" style="1" customWidth="1"/>
    <col min="14" max="14" width="18" style="1" customWidth="1"/>
    <col min="15" max="15" width="3.85546875" customWidth="1"/>
    <col min="16" max="16" width="12.140625" style="4" customWidth="1"/>
    <col min="18" max="19" width="9.140625" style="3"/>
    <col min="21" max="21" width="9.140625" style="2"/>
  </cols>
  <sheetData>
    <row r="2" spans="2:21" ht="15.75" thickBot="1"/>
    <row r="3" spans="2:21" ht="23.25" customHeight="1">
      <c r="B3" s="61" t="s">
        <v>39</v>
      </c>
      <c r="C3" s="6"/>
      <c r="D3" s="66" t="s">
        <v>38</v>
      </c>
      <c r="E3" s="67"/>
      <c r="F3" s="68"/>
      <c r="G3"/>
      <c r="H3" s="1"/>
      <c r="I3" s="1"/>
      <c r="J3"/>
      <c r="K3" s="4"/>
      <c r="M3" s="3"/>
      <c r="N3" s="3"/>
      <c r="P3" s="2"/>
      <c r="R3"/>
      <c r="S3"/>
      <c r="U3"/>
    </row>
    <row r="4" spans="2:21" ht="24" customHeight="1" thickBot="1">
      <c r="B4" s="62">
        <f>E42</f>
        <v>5383</v>
      </c>
      <c r="C4" s="6"/>
      <c r="D4" s="69"/>
      <c r="E4" s="70"/>
      <c r="F4" s="71"/>
      <c r="G4"/>
      <c r="H4" s="1"/>
      <c r="I4" s="1"/>
      <c r="J4"/>
      <c r="K4" s="4"/>
      <c r="M4" s="3"/>
      <c r="N4" s="3"/>
      <c r="P4" s="2"/>
      <c r="R4"/>
      <c r="S4"/>
      <c r="U4"/>
    </row>
    <row r="5" spans="2:21" ht="15.75">
      <c r="B5" s="5"/>
      <c r="C5" s="6"/>
      <c r="D5" s="7"/>
      <c r="E5" s="7"/>
      <c r="F5" s="7"/>
      <c r="G5"/>
      <c r="H5" s="1"/>
      <c r="I5" s="1"/>
      <c r="J5"/>
      <c r="K5" s="4"/>
      <c r="M5" s="3"/>
      <c r="N5" s="3"/>
      <c r="P5" s="2"/>
      <c r="R5"/>
      <c r="S5"/>
      <c r="U5"/>
    </row>
    <row r="6" spans="2:21">
      <c r="B6" s="8"/>
      <c r="C6" s="7"/>
      <c r="D6" s="7"/>
      <c r="E6" s="7"/>
      <c r="F6" s="7"/>
      <c r="G6"/>
      <c r="H6" s="1"/>
      <c r="I6" s="1"/>
      <c r="J6"/>
      <c r="K6" s="4"/>
      <c r="M6" s="3"/>
      <c r="N6" s="3"/>
      <c r="P6" s="2"/>
      <c r="R6"/>
      <c r="S6"/>
      <c r="U6"/>
    </row>
    <row r="7" spans="2:21">
      <c r="B7" s="9" t="s">
        <v>10</v>
      </c>
      <c r="C7" s="10"/>
      <c r="D7" s="10"/>
      <c r="E7" s="10"/>
      <c r="F7" s="11"/>
      <c r="G7"/>
      <c r="H7" s="1"/>
      <c r="I7" s="1"/>
      <c r="J7"/>
      <c r="K7" s="4"/>
      <c r="M7" s="3"/>
      <c r="N7" s="3"/>
      <c r="P7" s="2"/>
      <c r="R7"/>
      <c r="S7"/>
      <c r="U7"/>
    </row>
    <row r="8" spans="2:21" ht="27.75" customHeight="1">
      <c r="B8" s="12" t="s">
        <v>0</v>
      </c>
      <c r="C8" s="13" t="s">
        <v>1</v>
      </c>
      <c r="D8" s="13" t="s">
        <v>2</v>
      </c>
      <c r="E8" s="14" t="s">
        <v>11</v>
      </c>
      <c r="F8" s="15" t="s">
        <v>3</v>
      </c>
      <c r="G8"/>
      <c r="H8" s="1"/>
      <c r="I8" s="1"/>
      <c r="J8"/>
      <c r="K8" s="4"/>
      <c r="M8" s="3"/>
      <c r="N8" s="3"/>
      <c r="P8" s="2"/>
      <c r="R8"/>
      <c r="S8"/>
      <c r="U8"/>
    </row>
    <row r="9" spans="2:21">
      <c r="B9" s="16" t="s">
        <v>6</v>
      </c>
      <c r="C9" s="17" t="s">
        <v>12</v>
      </c>
      <c r="D9" s="18" t="s">
        <v>13</v>
      </c>
      <c r="E9" s="58">
        <f>F9*$E$42/100</f>
        <v>549</v>
      </c>
      <c r="F9" s="54">
        <v>10.198773917889653</v>
      </c>
      <c r="G9"/>
      <c r="H9" s="1"/>
      <c r="I9" s="1"/>
      <c r="J9"/>
      <c r="K9" s="4"/>
      <c r="M9" s="3"/>
      <c r="N9" s="3"/>
      <c r="P9" s="2"/>
      <c r="R9"/>
      <c r="S9"/>
      <c r="U9"/>
    </row>
    <row r="10" spans="2:21">
      <c r="B10" s="19" t="s">
        <v>14</v>
      </c>
      <c r="C10" s="20" t="s">
        <v>8</v>
      </c>
      <c r="D10" s="21" t="s">
        <v>15</v>
      </c>
      <c r="E10" s="59">
        <f t="shared" ref="E10:E16" si="0">F10*$E$42/100</f>
        <v>292.00000000000006</v>
      </c>
      <c r="F10" s="55">
        <v>5.4244844882036043</v>
      </c>
      <c r="G10"/>
      <c r="H10" s="1"/>
      <c r="I10" s="1"/>
      <c r="J10"/>
      <c r="K10" s="4"/>
      <c r="M10" s="3"/>
      <c r="N10" s="3"/>
      <c r="P10" s="2"/>
      <c r="R10"/>
      <c r="S10"/>
      <c r="U10"/>
    </row>
    <row r="11" spans="2:21">
      <c r="B11" s="22" t="s">
        <v>16</v>
      </c>
      <c r="C11" s="23" t="s">
        <v>17</v>
      </c>
      <c r="D11" s="24" t="s">
        <v>18</v>
      </c>
      <c r="E11" s="59">
        <f t="shared" si="0"/>
        <v>1652</v>
      </c>
      <c r="F11" s="55">
        <v>30.689206762028608</v>
      </c>
      <c r="G11"/>
      <c r="H11" s="1"/>
      <c r="I11" s="1"/>
      <c r="J11"/>
      <c r="K11" s="4"/>
      <c r="M11" s="3"/>
      <c r="N11" s="3"/>
      <c r="P11" s="2"/>
      <c r="R11"/>
      <c r="S11"/>
      <c r="U11"/>
    </row>
    <row r="12" spans="2:21">
      <c r="B12" s="22" t="s">
        <v>19</v>
      </c>
      <c r="C12" s="20" t="s">
        <v>20</v>
      </c>
      <c r="D12" s="21" t="s">
        <v>21</v>
      </c>
      <c r="E12" s="59">
        <f t="shared" si="0"/>
        <v>639</v>
      </c>
      <c r="F12" s="55">
        <v>11.870704068363366</v>
      </c>
      <c r="G12"/>
      <c r="H12" s="1"/>
      <c r="I12" s="1"/>
      <c r="J12"/>
      <c r="K12" s="4"/>
      <c r="M12" s="3"/>
      <c r="N12" s="3"/>
      <c r="P12" s="2"/>
      <c r="R12"/>
      <c r="S12"/>
      <c r="U12"/>
    </row>
    <row r="13" spans="2:21">
      <c r="B13" s="19" t="s">
        <v>22</v>
      </c>
      <c r="C13" s="20" t="s">
        <v>7</v>
      </c>
      <c r="D13" s="21" t="s">
        <v>23</v>
      </c>
      <c r="E13" s="59">
        <f t="shared" si="0"/>
        <v>244</v>
      </c>
      <c r="F13" s="55">
        <v>4.5327884079509566</v>
      </c>
      <c r="G13"/>
      <c r="H13" s="1"/>
      <c r="I13" s="1"/>
      <c r="J13"/>
      <c r="K13" s="4"/>
      <c r="M13" s="3"/>
      <c r="N13" s="3"/>
      <c r="P13" s="2"/>
      <c r="R13"/>
      <c r="S13"/>
      <c r="U13"/>
    </row>
    <row r="14" spans="2:21">
      <c r="B14" s="22" t="s">
        <v>24</v>
      </c>
      <c r="C14" s="23" t="s">
        <v>4</v>
      </c>
      <c r="D14" s="24" t="s">
        <v>25</v>
      </c>
      <c r="E14" s="59">
        <f t="shared" si="0"/>
        <v>523</v>
      </c>
      <c r="F14" s="55">
        <v>9.7157718744194685</v>
      </c>
      <c r="G14"/>
      <c r="H14" s="1"/>
      <c r="I14" s="1"/>
      <c r="J14"/>
      <c r="K14" s="4"/>
      <c r="M14" s="3"/>
      <c r="N14" s="3"/>
      <c r="P14" s="2"/>
      <c r="R14"/>
      <c r="S14"/>
      <c r="U14"/>
    </row>
    <row r="15" spans="2:21">
      <c r="B15" s="19" t="s">
        <v>5</v>
      </c>
      <c r="C15" s="20" t="s">
        <v>26</v>
      </c>
      <c r="D15" s="21" t="s">
        <v>27</v>
      </c>
      <c r="E15" s="59">
        <f t="shared" si="0"/>
        <v>643</v>
      </c>
      <c r="F15" s="55">
        <v>11.945012075051087</v>
      </c>
      <c r="G15"/>
      <c r="H15" s="1"/>
      <c r="I15" s="1"/>
      <c r="J15"/>
      <c r="K15" s="4"/>
      <c r="M15" s="3"/>
      <c r="N15" s="3"/>
      <c r="P15" s="2"/>
      <c r="R15"/>
      <c r="S15"/>
      <c r="U15"/>
    </row>
    <row r="16" spans="2:21">
      <c r="B16" s="19"/>
      <c r="C16" s="20" t="s">
        <v>36</v>
      </c>
      <c r="D16" s="21" t="s">
        <v>35</v>
      </c>
      <c r="E16" s="59">
        <f t="shared" si="0"/>
        <v>54</v>
      </c>
      <c r="F16" s="55">
        <v>1.0031580902842281</v>
      </c>
      <c r="G16"/>
      <c r="H16" s="1"/>
      <c r="I16" s="1"/>
      <c r="J16"/>
      <c r="K16" s="4"/>
      <c r="M16" s="3"/>
      <c r="N16" s="3"/>
      <c r="P16" s="2"/>
      <c r="R16"/>
      <c r="S16"/>
      <c r="U16"/>
    </row>
    <row r="17" spans="2:21">
      <c r="B17" s="25" t="s">
        <v>28</v>
      </c>
      <c r="C17" s="26" t="s">
        <v>9</v>
      </c>
      <c r="D17" s="27" t="s">
        <v>29</v>
      </c>
      <c r="E17" s="60">
        <f>F17*$E$42/100</f>
        <v>383</v>
      </c>
      <c r="F17" s="57">
        <v>7.1149916403492472</v>
      </c>
      <c r="G17"/>
      <c r="H17" s="1"/>
      <c r="I17" s="1"/>
      <c r="J17"/>
      <c r="K17" s="4"/>
      <c r="M17" s="3"/>
      <c r="N17" s="3"/>
      <c r="P17" s="2"/>
      <c r="R17"/>
      <c r="S17"/>
      <c r="U17"/>
    </row>
    <row r="18" spans="2:21">
      <c r="B18" s="28" t="s">
        <v>30</v>
      </c>
      <c r="C18" s="29"/>
      <c r="D18" s="30"/>
      <c r="E18" s="47">
        <f>SUM(E9:E17)</f>
        <v>4979</v>
      </c>
      <c r="F18" s="48">
        <f>SUM(F9:F17)</f>
        <v>92.49489132454022</v>
      </c>
      <c r="G18"/>
      <c r="H18" s="1"/>
      <c r="I18" s="1"/>
      <c r="J18"/>
      <c r="K18" s="4"/>
      <c r="M18" s="3"/>
      <c r="N18" s="3"/>
      <c r="P18" s="2"/>
      <c r="R18"/>
      <c r="S18"/>
      <c r="U18"/>
    </row>
    <row r="19" spans="2:21">
      <c r="B19" s="9" t="s">
        <v>31</v>
      </c>
      <c r="C19" s="10"/>
      <c r="D19" s="10"/>
      <c r="E19" s="49"/>
      <c r="F19" s="50"/>
      <c r="G19"/>
      <c r="H19" s="1"/>
      <c r="I19" s="1"/>
      <c r="J19"/>
      <c r="K19" s="4"/>
      <c r="M19" s="3"/>
      <c r="N19" s="3"/>
      <c r="P19" s="2"/>
      <c r="R19"/>
      <c r="S19"/>
      <c r="U19"/>
    </row>
    <row r="20" spans="2:21">
      <c r="B20" s="16" t="s">
        <v>6</v>
      </c>
      <c r="C20" s="17" t="s">
        <v>12</v>
      </c>
      <c r="D20" s="18" t="s">
        <v>13</v>
      </c>
      <c r="E20" s="58">
        <f>F20*$E$42/100</f>
        <v>99</v>
      </c>
      <c r="F20" s="54">
        <v>1.8391231655210849</v>
      </c>
      <c r="G20"/>
      <c r="H20" s="1"/>
      <c r="I20" s="1"/>
      <c r="J20"/>
      <c r="K20" s="4"/>
      <c r="M20" s="3"/>
      <c r="N20" s="3"/>
      <c r="P20" s="2"/>
      <c r="R20"/>
      <c r="S20"/>
      <c r="U20"/>
    </row>
    <row r="21" spans="2:21">
      <c r="B21" s="19" t="s">
        <v>14</v>
      </c>
      <c r="C21" s="20" t="s">
        <v>8</v>
      </c>
      <c r="D21" s="21" t="s">
        <v>15</v>
      </c>
      <c r="E21" s="59">
        <f t="shared" ref="E21:E24" si="1">F21*$E$42/100</f>
        <v>0</v>
      </c>
      <c r="F21" s="55">
        <v>0</v>
      </c>
      <c r="G21"/>
      <c r="H21" s="1"/>
      <c r="I21" s="1"/>
      <c r="J21"/>
      <c r="K21" s="4"/>
      <c r="M21" s="3"/>
      <c r="N21" s="3"/>
      <c r="P21" s="2"/>
      <c r="R21"/>
      <c r="S21"/>
      <c r="U21"/>
    </row>
    <row r="22" spans="2:21">
      <c r="B22" s="22" t="s">
        <v>16</v>
      </c>
      <c r="C22" s="23" t="s">
        <v>17</v>
      </c>
      <c r="D22" s="24" t="s">
        <v>18</v>
      </c>
      <c r="E22" s="59">
        <f t="shared" si="1"/>
        <v>2</v>
      </c>
      <c r="F22" s="55">
        <v>3.7154003343860299E-2</v>
      </c>
      <c r="G22"/>
      <c r="H22" s="1"/>
      <c r="I22" s="1"/>
      <c r="J22"/>
      <c r="K22" s="4"/>
      <c r="M22" s="3"/>
      <c r="N22" s="3"/>
      <c r="P22" s="2"/>
      <c r="R22"/>
      <c r="S22"/>
      <c r="U22"/>
    </row>
    <row r="23" spans="2:21">
      <c r="B23" s="22" t="s">
        <v>24</v>
      </c>
      <c r="C23" s="23" t="s">
        <v>4</v>
      </c>
      <c r="D23" s="24" t="s">
        <v>25</v>
      </c>
      <c r="E23" s="59">
        <f t="shared" si="1"/>
        <v>188</v>
      </c>
      <c r="F23" s="55">
        <v>3.4924763143228681</v>
      </c>
      <c r="G23"/>
      <c r="H23" s="1"/>
      <c r="I23" s="1"/>
      <c r="J23"/>
      <c r="K23" s="4"/>
      <c r="M23" s="3"/>
      <c r="N23" s="3"/>
      <c r="P23" s="2"/>
      <c r="R23"/>
      <c r="S23"/>
      <c r="U23"/>
    </row>
    <row r="24" spans="2:21">
      <c r="B24" s="19" t="s">
        <v>5</v>
      </c>
      <c r="C24" s="20" t="s">
        <v>26</v>
      </c>
      <c r="D24" s="21" t="s">
        <v>27</v>
      </c>
      <c r="E24" s="59">
        <f t="shared" si="1"/>
        <v>0</v>
      </c>
      <c r="F24" s="55">
        <v>0</v>
      </c>
      <c r="G24"/>
      <c r="H24" s="1"/>
      <c r="I24" s="1"/>
      <c r="J24"/>
      <c r="K24" s="4"/>
      <c r="M24" s="3"/>
      <c r="N24" s="3"/>
      <c r="P24" s="2"/>
      <c r="R24"/>
      <c r="S24"/>
      <c r="U24"/>
    </row>
    <row r="25" spans="2:21">
      <c r="B25" s="25" t="s">
        <v>28</v>
      </c>
      <c r="C25" s="26" t="s">
        <v>9</v>
      </c>
      <c r="D25" s="27" t="s">
        <v>29</v>
      </c>
      <c r="E25" s="60">
        <f>F25*$E$42/100</f>
        <v>1</v>
      </c>
      <c r="F25" s="57">
        <v>1.857700167193015E-2</v>
      </c>
      <c r="G25"/>
      <c r="H25" s="1"/>
      <c r="I25" s="1"/>
      <c r="J25"/>
      <c r="K25" s="4"/>
      <c r="M25" s="3"/>
      <c r="N25" s="3"/>
      <c r="P25" s="2"/>
      <c r="R25"/>
      <c r="S25"/>
      <c r="U25"/>
    </row>
    <row r="26" spans="2:21">
      <c r="B26" s="31" t="s">
        <v>30</v>
      </c>
      <c r="C26" s="32"/>
      <c r="D26" s="33"/>
      <c r="E26" s="44">
        <f>SUM(E20:E25)</f>
        <v>290</v>
      </c>
      <c r="F26" s="45">
        <f>SUM(F20:F25)</f>
        <v>5.387330484859743</v>
      </c>
      <c r="G26"/>
      <c r="H26" s="1"/>
      <c r="I26" s="1"/>
      <c r="J26"/>
      <c r="K26" s="4"/>
      <c r="M26" s="3"/>
      <c r="N26" s="3"/>
      <c r="P26" s="2"/>
      <c r="R26"/>
      <c r="S26"/>
      <c r="U26"/>
    </row>
    <row r="27" spans="2:21">
      <c r="B27" s="9" t="s">
        <v>32</v>
      </c>
      <c r="C27" s="10"/>
      <c r="D27" s="10"/>
      <c r="E27" s="10"/>
      <c r="F27" s="11"/>
      <c r="G27"/>
      <c r="H27" s="1"/>
      <c r="I27" s="1"/>
      <c r="J27"/>
      <c r="K27" s="4"/>
      <c r="M27" s="3"/>
      <c r="N27" s="3"/>
      <c r="P27" s="2"/>
      <c r="R27"/>
      <c r="S27"/>
      <c r="U27"/>
    </row>
    <row r="28" spans="2:21">
      <c r="B28" s="12" t="s">
        <v>0</v>
      </c>
      <c r="C28" s="13" t="s">
        <v>1</v>
      </c>
      <c r="D28" s="13" t="s">
        <v>2</v>
      </c>
      <c r="E28" s="46" t="s">
        <v>11</v>
      </c>
      <c r="F28" s="46" t="s">
        <v>3</v>
      </c>
      <c r="G28"/>
      <c r="H28" s="1"/>
      <c r="I28" s="1"/>
      <c r="J28"/>
      <c r="K28" s="4"/>
      <c r="M28" s="3"/>
      <c r="N28" s="3"/>
      <c r="P28" s="2"/>
      <c r="R28"/>
      <c r="S28"/>
      <c r="U28"/>
    </row>
    <row r="29" spans="2:21">
      <c r="B29" s="16" t="s">
        <v>6</v>
      </c>
      <c r="C29" s="53" t="s">
        <v>12</v>
      </c>
      <c r="D29" s="18" t="s">
        <v>13</v>
      </c>
      <c r="E29" s="58">
        <f>F29*$E$42/100</f>
        <v>3</v>
      </c>
      <c r="F29" s="54">
        <v>5.5731005015790452E-2</v>
      </c>
      <c r="G29"/>
      <c r="H29" s="1"/>
      <c r="I29" s="1"/>
      <c r="J29"/>
      <c r="K29" s="4"/>
      <c r="M29" s="3"/>
      <c r="N29" s="3"/>
      <c r="P29" s="2"/>
      <c r="R29"/>
      <c r="S29"/>
      <c r="U29"/>
    </row>
    <row r="30" spans="2:21">
      <c r="B30" s="19" t="s">
        <v>14</v>
      </c>
      <c r="C30" s="51" t="s">
        <v>8</v>
      </c>
      <c r="D30" s="21" t="s">
        <v>15</v>
      </c>
      <c r="E30" s="59">
        <f t="shared" ref="E30:E37" si="2">F30*$E$42/100</f>
        <v>7.0000000000000009</v>
      </c>
      <c r="F30" s="55">
        <v>0.13003901170351106</v>
      </c>
      <c r="G30"/>
      <c r="H30" s="1"/>
      <c r="I30" s="1"/>
      <c r="J30"/>
      <c r="K30" s="4"/>
      <c r="M30" s="3"/>
      <c r="N30" s="3"/>
      <c r="P30" s="2"/>
      <c r="R30"/>
      <c r="S30"/>
      <c r="U30"/>
    </row>
    <row r="31" spans="2:21">
      <c r="B31" s="22" t="s">
        <v>16</v>
      </c>
      <c r="C31" s="52" t="s">
        <v>17</v>
      </c>
      <c r="D31" s="24" t="s">
        <v>18</v>
      </c>
      <c r="E31" s="59">
        <f t="shared" si="2"/>
        <v>49</v>
      </c>
      <c r="F31" s="55">
        <v>0.91027308192457734</v>
      </c>
      <c r="G31"/>
      <c r="H31" s="1"/>
      <c r="I31" s="1"/>
      <c r="J31"/>
      <c r="K31" s="4"/>
      <c r="M31" s="3"/>
      <c r="N31" s="3"/>
      <c r="P31" s="2"/>
      <c r="R31"/>
      <c r="S31"/>
      <c r="U31"/>
    </row>
    <row r="32" spans="2:21">
      <c r="B32" s="22" t="s">
        <v>19</v>
      </c>
      <c r="C32" s="51" t="s">
        <v>20</v>
      </c>
      <c r="D32" s="21" t="s">
        <v>21</v>
      </c>
      <c r="E32" s="59">
        <f t="shared" si="2"/>
        <v>4</v>
      </c>
      <c r="F32" s="55">
        <v>7.4308006687720599E-2</v>
      </c>
      <c r="G32"/>
      <c r="H32" s="1"/>
      <c r="I32" s="1"/>
      <c r="J32"/>
      <c r="K32" s="4"/>
      <c r="M32" s="3"/>
      <c r="N32" s="3"/>
      <c r="P32" s="2"/>
      <c r="R32"/>
      <c r="S32"/>
      <c r="U32"/>
    </row>
    <row r="33" spans="2:21">
      <c r="B33" s="19" t="s">
        <v>22</v>
      </c>
      <c r="C33" s="51" t="s">
        <v>7</v>
      </c>
      <c r="D33" s="21" t="s">
        <v>23</v>
      </c>
      <c r="E33" s="59">
        <f t="shared" si="2"/>
        <v>0</v>
      </c>
      <c r="F33" s="55">
        <v>0</v>
      </c>
      <c r="G33"/>
      <c r="H33" s="1"/>
      <c r="I33" s="1"/>
      <c r="J33"/>
      <c r="K33" s="4"/>
      <c r="M33" s="3"/>
      <c r="N33" s="3"/>
      <c r="P33" s="2"/>
      <c r="R33"/>
      <c r="S33"/>
      <c r="U33"/>
    </row>
    <row r="34" spans="2:21">
      <c r="B34" s="22" t="s">
        <v>24</v>
      </c>
      <c r="C34" s="52" t="s">
        <v>4</v>
      </c>
      <c r="D34" s="24" t="s">
        <v>25</v>
      </c>
      <c r="E34" s="59">
        <f t="shared" si="2"/>
        <v>3</v>
      </c>
      <c r="F34" s="55">
        <v>5.5731005015790452E-2</v>
      </c>
      <c r="G34"/>
      <c r="H34" s="1"/>
      <c r="I34" s="1"/>
      <c r="J34"/>
      <c r="K34" s="4"/>
      <c r="M34" s="3"/>
      <c r="N34" s="3"/>
      <c r="P34" s="2"/>
      <c r="R34"/>
      <c r="S34"/>
      <c r="U34"/>
    </row>
    <row r="35" spans="2:21">
      <c r="B35" s="19" t="s">
        <v>5</v>
      </c>
      <c r="C35" s="51" t="s">
        <v>26</v>
      </c>
      <c r="D35" s="21" t="s">
        <v>27</v>
      </c>
      <c r="E35" s="59">
        <f t="shared" si="2"/>
        <v>8</v>
      </c>
      <c r="F35" s="55">
        <v>0.1486160133754412</v>
      </c>
      <c r="G35"/>
      <c r="H35" s="1"/>
      <c r="I35" s="1"/>
      <c r="J35"/>
      <c r="K35" s="4"/>
      <c r="M35" s="3"/>
      <c r="N35" s="3"/>
      <c r="P35" s="2"/>
      <c r="R35"/>
      <c r="S35"/>
      <c r="U35"/>
    </row>
    <row r="36" spans="2:21">
      <c r="B36" s="22"/>
      <c r="C36" s="52" t="s">
        <v>36</v>
      </c>
      <c r="D36" s="24" t="s">
        <v>35</v>
      </c>
      <c r="E36" s="59">
        <f t="shared" si="2"/>
        <v>0</v>
      </c>
      <c r="F36" s="55">
        <v>0</v>
      </c>
      <c r="G36"/>
      <c r="H36" s="1"/>
      <c r="I36" s="1"/>
      <c r="J36"/>
      <c r="K36" s="4"/>
      <c r="M36" s="3"/>
      <c r="N36" s="3"/>
      <c r="P36" s="2"/>
      <c r="R36"/>
      <c r="S36"/>
      <c r="U36"/>
    </row>
    <row r="37" spans="2:21">
      <c r="B37" s="25" t="s">
        <v>28</v>
      </c>
      <c r="C37" s="56" t="s">
        <v>9</v>
      </c>
      <c r="D37" s="27" t="s">
        <v>29</v>
      </c>
      <c r="E37" s="60">
        <f t="shared" si="2"/>
        <v>40.000000000000007</v>
      </c>
      <c r="F37" s="57">
        <v>0.74308006687720618</v>
      </c>
      <c r="G37"/>
      <c r="H37" s="1"/>
      <c r="I37" s="1"/>
      <c r="J37"/>
      <c r="K37" s="4"/>
      <c r="M37" s="3"/>
      <c r="N37" s="3"/>
      <c r="P37" s="2"/>
      <c r="R37"/>
      <c r="S37"/>
      <c r="U37"/>
    </row>
    <row r="38" spans="2:21">
      <c r="B38" s="28" t="s">
        <v>30</v>
      </c>
      <c r="C38" s="29"/>
      <c r="D38" s="30"/>
      <c r="E38" s="44">
        <f>SUM(E29:E37)</f>
        <v>114</v>
      </c>
      <c r="F38" s="45">
        <f>SUM(F29:F37)</f>
        <v>2.1177781906000375</v>
      </c>
      <c r="G38"/>
      <c r="H38" s="1"/>
      <c r="I38" s="1"/>
      <c r="J38"/>
      <c r="K38" s="4"/>
      <c r="M38" s="3"/>
      <c r="N38" s="3"/>
      <c r="P38" s="2"/>
      <c r="R38"/>
      <c r="S38"/>
      <c r="U38"/>
    </row>
    <row r="39" spans="2:21">
      <c r="B39" s="34" t="s">
        <v>33</v>
      </c>
      <c r="C39" s="35"/>
      <c r="D39" s="36"/>
      <c r="E39" s="37">
        <f>SUM(E9:E15)+SUM(E20:E24)+SUM(E29:E35)</f>
        <v>4905</v>
      </c>
      <c r="F39" s="38">
        <f>SUM(F9:F15)+SUM(F20:F24)+SUM(F29:F35)</f>
        <v>91.120193200817397</v>
      </c>
      <c r="G39"/>
      <c r="H39" s="1"/>
      <c r="I39" s="1"/>
      <c r="J39"/>
      <c r="K39" s="4"/>
      <c r="M39" s="3"/>
      <c r="N39" s="3"/>
      <c r="P39" s="2"/>
      <c r="R39"/>
      <c r="S39"/>
      <c r="U39"/>
    </row>
    <row r="40" spans="2:21">
      <c r="B40" s="63" t="s">
        <v>37</v>
      </c>
      <c r="C40" s="64"/>
      <c r="D40" s="65"/>
      <c r="E40" s="37">
        <f>E16+E36</f>
        <v>54</v>
      </c>
      <c r="F40" s="38">
        <f>F16+F36</f>
        <v>1.0031580902842281</v>
      </c>
      <c r="G40"/>
      <c r="H40" s="1"/>
      <c r="I40" s="1"/>
      <c r="J40"/>
      <c r="K40" s="4"/>
      <c r="M40" s="3"/>
      <c r="N40" s="3"/>
      <c r="P40" s="2"/>
      <c r="R40"/>
      <c r="S40"/>
      <c r="U40"/>
    </row>
    <row r="41" spans="2:21">
      <c r="B41" s="34" t="s">
        <v>34</v>
      </c>
      <c r="C41" s="35"/>
      <c r="D41" s="36"/>
      <c r="E41" s="37">
        <f>E17+E25+E37</f>
        <v>424</v>
      </c>
      <c r="F41" s="39">
        <f>F25+F17+F37</f>
        <v>7.876648708898383</v>
      </c>
      <c r="G41"/>
      <c r="H41" s="1"/>
      <c r="I41" s="1"/>
      <c r="J41"/>
      <c r="K41" s="4"/>
      <c r="M41" s="3"/>
      <c r="N41" s="3"/>
      <c r="P41" s="2"/>
      <c r="R41"/>
      <c r="S41"/>
      <c r="U41"/>
    </row>
    <row r="42" spans="2:21">
      <c r="B42" s="40" t="s">
        <v>30</v>
      </c>
      <c r="C42" s="41"/>
      <c r="D42" s="42"/>
      <c r="E42" s="43">
        <v>5383</v>
      </c>
      <c r="F42" s="38">
        <f>F39+F40+F41</f>
        <v>100.00000000000001</v>
      </c>
      <c r="G42"/>
      <c r="H42" s="1"/>
      <c r="I42" s="1"/>
      <c r="J42"/>
      <c r="K42" s="4"/>
      <c r="M42" s="3"/>
      <c r="N42" s="3"/>
      <c r="P42" s="2"/>
      <c r="R42"/>
      <c r="S42"/>
      <c r="U42"/>
    </row>
  </sheetData>
  <mergeCells count="2">
    <mergeCell ref="B40:D40"/>
    <mergeCell ref="D3:F4"/>
  </mergeCells>
  <phoneticPr fontId="10" type="noConversion"/>
  <pageMargins left="1.1000000000000001" right="0.70866141732283505" top="0.46" bottom="0.47244094488188998" header="0.31496062992126" footer="0.31496062992126"/>
  <pageSetup paperSize="9" scale="94" orientation="portrait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Total!E29:E29</xm:f>
              <xm:sqref>E29</xm:sqref>
            </x14:sparkline>
            <x14:sparkline>
              <xm:f>Total!E30:E30</xm:f>
              <xm:sqref>E30</xm:sqref>
            </x14:sparkline>
            <x14:sparkline>
              <xm:f>Total!E31:E31</xm:f>
              <xm:sqref>E31</xm:sqref>
            </x14:sparkline>
            <x14:sparkline>
              <xm:f>Total!E32:E32</xm:f>
              <xm:sqref>E32</xm:sqref>
            </x14:sparkline>
            <x14:sparkline>
              <xm:f>Total!E33:E33</xm:f>
              <xm:sqref>E33</xm:sqref>
            </x14:sparkline>
            <x14:sparkline>
              <xm:f>Total!E34:E34</xm:f>
              <xm:sqref>E34</xm:sqref>
            </x14:sparkline>
            <x14:sparkline>
              <xm:f>Total!E35:E35</xm:f>
              <xm:sqref>E35</xm:sqref>
            </x14:sparkline>
            <x14:sparkline>
              <xm:f>Total!E36:E36</xm:f>
              <xm:sqref>E36</xm:sqref>
            </x14:sparkline>
            <x14:sparkline>
              <xm:f>Total!E37:E37</xm:f>
              <xm:sqref>E37</xm:sqref>
            </x14:sparkline>
          </x14:sparklines>
        </x14:sparklineGroup>
        <x14:sparklineGroup manualMax="0" manualMin="0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Total!E9:E9</xm:f>
              <xm:sqref>E9</xm:sqref>
            </x14:sparkline>
            <x14:sparkline>
              <xm:f>Total!E10:E10</xm:f>
              <xm:sqref>E10</xm:sqref>
            </x14:sparkline>
            <x14:sparkline>
              <xm:f>Total!E11:E11</xm:f>
              <xm:sqref>E11</xm:sqref>
            </x14:sparkline>
            <x14:sparkline>
              <xm:f>Total!E12:E12</xm:f>
              <xm:sqref>E12</xm:sqref>
            </x14:sparkline>
            <x14:sparkline>
              <xm:f>Total!E13:E13</xm:f>
              <xm:sqref>E13</xm:sqref>
            </x14:sparkline>
            <x14:sparkline>
              <xm:f>Total!E14:E14</xm:f>
              <xm:sqref>E14</xm:sqref>
            </x14:sparkline>
            <x14:sparkline>
              <xm:f>Total!E15:E15</xm:f>
              <xm:sqref>E15</xm:sqref>
            </x14:sparkline>
            <x14:sparkline>
              <xm:f>Total!E16:E16</xm:f>
              <xm:sqref>E16</xm:sqref>
            </x14:sparkline>
            <x14:sparkline>
              <xm:f>Total!E17:E17</xm:f>
              <xm:sqref>E17</xm:sqref>
            </x14:sparkline>
          </x14:sparklines>
        </x14:sparklineGroup>
        <x14:sparklineGroup manualMax="0" manualMin="0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Total!E20:E20</xm:f>
              <xm:sqref>E20</xm:sqref>
            </x14:sparkline>
            <x14:sparkline>
              <xm:f>Total!E21:E21</xm:f>
              <xm:sqref>E21</xm:sqref>
            </x14:sparkline>
            <x14:sparkline>
              <xm:f>Total!E22:E22</xm:f>
              <xm:sqref>E22</xm:sqref>
            </x14:sparkline>
            <x14:sparkline>
              <xm:f>Total!E23:E23</xm:f>
              <xm:sqref>E23</xm:sqref>
            </x14:sparkline>
            <x14:sparkline>
              <xm:f>Total!E24:E24</xm:f>
              <xm:sqref>E24</xm:sqref>
            </x14:sparkline>
            <x14:sparkline>
              <xm:f>Total!E25:E25</xm:f>
              <xm:sqref>E25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2020-01-09T07:56:09Z</cp:lastPrinted>
  <dcterms:created xsi:type="dcterms:W3CDTF">2006-09-28T05:33:49Z</dcterms:created>
  <dcterms:modified xsi:type="dcterms:W3CDTF">2020-05-11T17:33:57Z</dcterms:modified>
</cp:coreProperties>
</file>